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rowak.Jadwiga\Desktop\"/>
    </mc:Choice>
  </mc:AlternateContent>
  <bookViews>
    <workbookView xWindow="0" yWindow="0" windowWidth="28800" windowHeight="11475"/>
  </bookViews>
  <sheets>
    <sheet name="Uprawnienia przewozowe_20210901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D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D15" i="1"/>
  <c r="E15" i="1"/>
  <c r="D16" i="1"/>
  <c r="D17" i="1"/>
  <c r="E17" i="1"/>
  <c r="D18" i="1"/>
  <c r="E18" i="1"/>
  <c r="D19" i="1"/>
  <c r="E19" i="1"/>
  <c r="D20" i="1"/>
  <c r="D21" i="1"/>
  <c r="E21" i="1"/>
  <c r="D22" i="1"/>
  <c r="D23" i="1"/>
  <c r="E23" i="1"/>
  <c r="D24" i="1"/>
  <c r="E24" i="1"/>
  <c r="D25" i="1"/>
  <c r="E25" i="1"/>
  <c r="D26" i="1"/>
  <c r="E26" i="1"/>
</calcChain>
</file>

<file path=xl/sharedStrings.xml><?xml version="1.0" encoding="utf-8"?>
<sst xmlns="http://schemas.openxmlformats.org/spreadsheetml/2006/main" count="59" uniqueCount="58">
  <si>
    <t>Lp.</t>
  </si>
  <si>
    <t>Nazwa firmy</t>
  </si>
  <si>
    <t>Adres</t>
  </si>
  <si>
    <t>Kod pocztowy</t>
  </si>
  <si>
    <t>Miejscowość</t>
  </si>
  <si>
    <t>RENMAR SPÓŁKA  Z  OGRANICZONĄ ODPOWIEDZIALNOŚCIĄ</t>
  </si>
  <si>
    <t>ul. Łowiecka 17</t>
  </si>
  <si>
    <t>GAZ TRANSPORT POLSKA SPÓŁKA Z OGRANICZONĄ ODPOWIEDZIALNOŚCIĄ</t>
  </si>
  <si>
    <t>ul. Grzebłowiec 34</t>
  </si>
  <si>
    <t>Goczałkowice-Zdrój</t>
  </si>
  <si>
    <t>COLLI INTERNATIONAL SPÓŁKA Z OGRANICZONĄ ODPOWIEDZIALNOŚCIĄ SPÓŁKA KOMANDYTOWA</t>
  </si>
  <si>
    <t>ul. Wyzwolenia 36</t>
  </si>
  <si>
    <t>GATEX SPÓŁKA Z OGRANICZONĄ ODPOWIEDZIALNOŚCIĄ</t>
  </si>
  <si>
    <t>ul. Zjednoczenia 16 A</t>
  </si>
  <si>
    <t>Puchała Piotr PERFEKT-TRANS" Firma Usługowo-Transportowa"</t>
  </si>
  <si>
    <t>ul. Kazimierza Odnowiciela 1/6</t>
  </si>
  <si>
    <t>Szendzielorz Zdzisław Firma Wielobranżowa</t>
  </si>
  <si>
    <t>ul. Szkolna 11</t>
  </si>
  <si>
    <t>JK TRANS SŁAWOMIR JANKOWSKI</t>
  </si>
  <si>
    <t>ul. Leśna 15a</t>
  </si>
  <si>
    <t>TRANS-KRUSZ SPÓŁKA Z OGRANICZONĄ ODPOWIEDZIALNOŚCIĄ SPÓŁKA KOMANDYTOWA</t>
  </si>
  <si>
    <t>ul. Rybnicka 6</t>
  </si>
  <si>
    <t>BAW-TRANS SPÓŁKA Z OGRANICZONĄ ODPOWIEDZIALNOŚCIĄ</t>
  </si>
  <si>
    <t>ul. Partyzantów 27</t>
  </si>
  <si>
    <t>PITLOK KRZYSZTOF  TRANSPIT TRANSPORT MIĘDZYNARODOWY I KRAJOWY</t>
  </si>
  <si>
    <t>ul. Złote Łany 98a</t>
  </si>
  <si>
    <t>Wiench Jan Przedsiębiorstwo Wielobranżowe</t>
  </si>
  <si>
    <t>ul. Robotnicza 19</t>
  </si>
  <si>
    <t>Łukasz Osemlak TRANSPORTER</t>
  </si>
  <si>
    <t>ul. Klemensa Szewczyka 53</t>
  </si>
  <si>
    <t>Studzienice</t>
  </si>
  <si>
    <t>HK LOGISTIC  SPÓŁKA Z OGRANICZONĄ ODPOWIEDZIALNOŚCIĄ</t>
  </si>
  <si>
    <t>ul. Janusza Korczaka 5</t>
  </si>
  <si>
    <t>TOMASZ LEKI TRANSPORT KRAJOWY I MIĘDZYNARODOWY</t>
  </si>
  <si>
    <t>ul. Aleksandra Zawadzkiego 139</t>
  </si>
  <si>
    <t>Rudołtowice</t>
  </si>
  <si>
    <t>FIRMA TRANSPORTOWA  Piotr Müller</t>
  </si>
  <si>
    <t>ul. Leśna 2</t>
  </si>
  <si>
    <t>A.S. TRANSPORT SZYMON ADAMCZYK</t>
  </si>
  <si>
    <t>ul. Wiejska 39</t>
  </si>
  <si>
    <t>CARBOGNO-BARNABE ADRIAN FIRMA USŁUGOWA MAX""</t>
  </si>
  <si>
    <t>ul. Górnicza 5A/5</t>
  </si>
  <si>
    <t>TVM TRANSPORT &amp; LOGISTICS SPÓŁKA Z OGRANICZONĄ ODPOWIEDZIALNOŚCIĄ</t>
  </si>
  <si>
    <t>ul. Jaskółek 20F</t>
  </si>
  <si>
    <t>KRYSTROM  ROMAN KŚCIUCZYK</t>
  </si>
  <si>
    <t>ul. M. Kopernika 37</t>
  </si>
  <si>
    <t>Firma Transportowo - Produkcyjna LUX" Henryk Luks"</t>
  </si>
  <si>
    <t>ul. Dworcowa 104</t>
  </si>
  <si>
    <t>Radostowice</t>
  </si>
  <si>
    <t>SZENDZIELORZ HENRYK  TRANSPORT  CIĘŻAROWY</t>
  </si>
  <si>
    <t>ul. Kosmonautów 10</t>
  </si>
  <si>
    <t>ŚWIERKOT TRANS SPÓŁKA Z OGRANICZONĄ ODPOWIEDZIALNOŚCIĄ</t>
  </si>
  <si>
    <t>ul. Powstańców Śląskich 113</t>
  </si>
  <si>
    <t>Nefaria - Trans Edyta Sowa</t>
  </si>
  <si>
    <t>ul. ks. Jana Osiewacza 15</t>
  </si>
  <si>
    <t>PS TRANS Paweł Szendzielorz</t>
  </si>
  <si>
    <t>ul. Zbożowa 4</t>
  </si>
  <si>
    <t>Licencje na wykonywanie działalności gospodarczej w zakresie pośrednictwa przy przewozie rzeczy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</si>
</sst>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" sqref="C1"/>
    </sheetView>
  </sheetViews>
  <sheetFormatPr defaultRowHeight="15" x14ac:dyDescent="0.25"/>
  <cols>
    <col min="2" max="2" width="88.140625" customWidth="1"/>
    <col min="3" max="3" width="31.5703125" customWidth="1"/>
    <col min="4" max="4" width="16.85546875" customWidth="1"/>
    <col min="5" max="5" width="23.28515625" customWidth="1"/>
    <col min="6" max="16" width="31.5703125" customWidth="1"/>
  </cols>
  <sheetData>
    <row r="1" spans="1:5" ht="18.75" x14ac:dyDescent="0.3">
      <c r="A1" s="1" t="s">
        <v>57</v>
      </c>
      <c r="B1" s="1"/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>
        <v>1</v>
      </c>
      <c r="B3" t="s">
        <v>5</v>
      </c>
      <c r="C3" t="s">
        <v>6</v>
      </c>
      <c r="D3" t="str">
        <f>"43-200"</f>
        <v>43-200</v>
      </c>
      <c r="E3" t="str">
        <f>"Pszczyna"</f>
        <v>Pszczyna</v>
      </c>
    </row>
    <row r="4" spans="1:5" x14ac:dyDescent="0.25">
      <c r="A4">
        <v>2</v>
      </c>
      <c r="B4" t="s">
        <v>7</v>
      </c>
      <c r="C4" t="s">
        <v>8</v>
      </c>
      <c r="D4" t="str">
        <f>"43-230"</f>
        <v>43-230</v>
      </c>
      <c r="E4" t="s">
        <v>9</v>
      </c>
    </row>
    <row r="5" spans="1:5" x14ac:dyDescent="0.25">
      <c r="A5">
        <v>3</v>
      </c>
      <c r="B5" t="s">
        <v>10</v>
      </c>
      <c r="C5" t="s">
        <v>11</v>
      </c>
      <c r="D5" t="str">
        <f>"43-200"</f>
        <v>43-200</v>
      </c>
      <c r="E5" t="str">
        <f>"Brzeźce"</f>
        <v>Brzeźce</v>
      </c>
    </row>
    <row r="6" spans="1:5" x14ac:dyDescent="0.25">
      <c r="A6">
        <v>4</v>
      </c>
      <c r="B6" t="s">
        <v>12</v>
      </c>
      <c r="C6" t="s">
        <v>13</v>
      </c>
      <c r="D6" t="str">
        <f>"43-250"</f>
        <v>43-250</v>
      </c>
      <c r="E6" t="str">
        <f>"Pawłowice"</f>
        <v>Pawłowice</v>
      </c>
    </row>
    <row r="7" spans="1:5" x14ac:dyDescent="0.25">
      <c r="A7">
        <v>5</v>
      </c>
      <c r="B7" t="s">
        <v>14</v>
      </c>
      <c r="C7" t="s">
        <v>15</v>
      </c>
      <c r="D7" t="str">
        <f>"43-200"</f>
        <v>43-200</v>
      </c>
      <c r="E7" t="str">
        <f>"Pszczyna"</f>
        <v>Pszczyna</v>
      </c>
    </row>
    <row r="8" spans="1:5" x14ac:dyDescent="0.25">
      <c r="A8">
        <v>6</v>
      </c>
      <c r="B8" t="s">
        <v>16</v>
      </c>
      <c r="C8" t="s">
        <v>17</v>
      </c>
      <c r="D8" t="str">
        <f>"43-211"</f>
        <v>43-211</v>
      </c>
      <c r="E8" t="str">
        <f>"Piasek"</f>
        <v>Piasek</v>
      </c>
    </row>
    <row r="9" spans="1:5" x14ac:dyDescent="0.25">
      <c r="A9">
        <v>7</v>
      </c>
      <c r="B9" t="s">
        <v>18</v>
      </c>
      <c r="C9" t="s">
        <v>19</v>
      </c>
      <c r="D9" t="str">
        <f>"43-200"</f>
        <v>43-200</v>
      </c>
      <c r="E9" t="str">
        <f>"Pszczyna"</f>
        <v>Pszczyna</v>
      </c>
    </row>
    <row r="10" spans="1:5" x14ac:dyDescent="0.25">
      <c r="A10">
        <v>8</v>
      </c>
      <c r="B10" t="s">
        <v>20</v>
      </c>
      <c r="C10" t="s">
        <v>21</v>
      </c>
      <c r="D10" t="str">
        <f>"43-200"</f>
        <v>43-200</v>
      </c>
      <c r="E10" t="str">
        <f>"Pszczyna"</f>
        <v>Pszczyna</v>
      </c>
    </row>
    <row r="11" spans="1:5" x14ac:dyDescent="0.25">
      <c r="A11">
        <v>9</v>
      </c>
      <c r="B11" t="s">
        <v>22</v>
      </c>
      <c r="C11" t="s">
        <v>23</v>
      </c>
      <c r="D11" t="str">
        <f>"43-200"</f>
        <v>43-200</v>
      </c>
      <c r="E11" t="str">
        <f>"Pszczyna"</f>
        <v>Pszczyna</v>
      </c>
    </row>
    <row r="12" spans="1:5" x14ac:dyDescent="0.25">
      <c r="A12">
        <v>10</v>
      </c>
      <c r="B12" t="s">
        <v>24</v>
      </c>
      <c r="C12" t="s">
        <v>25</v>
      </c>
      <c r="D12" t="str">
        <f>"43-215"</f>
        <v>43-215</v>
      </c>
      <c r="E12" t="str">
        <f>"Jankowice"</f>
        <v>Jankowice</v>
      </c>
    </row>
    <row r="13" spans="1:5" x14ac:dyDescent="0.25">
      <c r="A13">
        <v>11</v>
      </c>
      <c r="B13" t="s">
        <v>26</v>
      </c>
      <c r="C13" t="s">
        <v>27</v>
      </c>
      <c r="D13" t="str">
        <f>"43-245"</f>
        <v>43-245</v>
      </c>
      <c r="E13" t="str">
        <f>"Studzionka"</f>
        <v>Studzionka</v>
      </c>
    </row>
    <row r="14" spans="1:5" x14ac:dyDescent="0.25">
      <c r="A14">
        <v>12</v>
      </c>
      <c r="B14" t="s">
        <v>28</v>
      </c>
      <c r="C14" t="s">
        <v>29</v>
      </c>
      <c r="D14" t="str">
        <f>"43-215"</f>
        <v>43-215</v>
      </c>
      <c r="E14" t="s">
        <v>30</v>
      </c>
    </row>
    <row r="15" spans="1:5" x14ac:dyDescent="0.25">
      <c r="A15">
        <v>13</v>
      </c>
      <c r="B15" t="s">
        <v>31</v>
      </c>
      <c r="C15" t="s">
        <v>32</v>
      </c>
      <c r="D15" t="str">
        <f>"43-200"</f>
        <v>43-200</v>
      </c>
      <c r="E15" t="str">
        <f>"Pszczyna"</f>
        <v>Pszczyna</v>
      </c>
    </row>
    <row r="16" spans="1:5" x14ac:dyDescent="0.25">
      <c r="A16">
        <v>14</v>
      </c>
      <c r="B16" t="s">
        <v>33</v>
      </c>
      <c r="C16" t="s">
        <v>34</v>
      </c>
      <c r="D16" t="str">
        <f>"43-229"</f>
        <v>43-229</v>
      </c>
      <c r="E16" t="s">
        <v>35</v>
      </c>
    </row>
    <row r="17" spans="1:5" x14ac:dyDescent="0.25">
      <c r="A17">
        <v>15</v>
      </c>
      <c r="B17" t="s">
        <v>36</v>
      </c>
      <c r="C17" t="s">
        <v>37</v>
      </c>
      <c r="D17" t="str">
        <f>"43-227"</f>
        <v>43-227</v>
      </c>
      <c r="E17" t="str">
        <f>"Miedźna"</f>
        <v>Miedźna</v>
      </c>
    </row>
    <row r="18" spans="1:5" x14ac:dyDescent="0.25">
      <c r="A18">
        <v>16</v>
      </c>
      <c r="B18" t="s">
        <v>38</v>
      </c>
      <c r="C18" t="s">
        <v>39</v>
      </c>
      <c r="D18" t="str">
        <f>"43-227"</f>
        <v>43-227</v>
      </c>
      <c r="E18" t="str">
        <f>"Miedźna"</f>
        <v>Miedźna</v>
      </c>
    </row>
    <row r="19" spans="1:5" x14ac:dyDescent="0.25">
      <c r="A19">
        <v>17</v>
      </c>
      <c r="B19" t="s">
        <v>40</v>
      </c>
      <c r="C19" t="s">
        <v>41</v>
      </c>
      <c r="D19" t="str">
        <f>"43-250"</f>
        <v>43-250</v>
      </c>
      <c r="E19" t="str">
        <f>"Pawłowice"</f>
        <v>Pawłowice</v>
      </c>
    </row>
    <row r="20" spans="1:5" x14ac:dyDescent="0.25">
      <c r="A20">
        <v>18</v>
      </c>
      <c r="B20" t="s">
        <v>42</v>
      </c>
      <c r="C20" t="s">
        <v>43</v>
      </c>
      <c r="D20" t="str">
        <f>"43-215"</f>
        <v>43-215</v>
      </c>
      <c r="E20" t="s">
        <v>30</v>
      </c>
    </row>
    <row r="21" spans="1:5" x14ac:dyDescent="0.25">
      <c r="A21">
        <v>19</v>
      </c>
      <c r="B21" t="s">
        <v>44</v>
      </c>
      <c r="C21" t="s">
        <v>45</v>
      </c>
      <c r="D21" t="str">
        <f>"43-200"</f>
        <v>43-200</v>
      </c>
      <c r="E21" t="str">
        <f>"Pszczyna"</f>
        <v>Pszczyna</v>
      </c>
    </row>
    <row r="22" spans="1:5" x14ac:dyDescent="0.25">
      <c r="A22">
        <v>20</v>
      </c>
      <c r="B22" t="s">
        <v>46</v>
      </c>
      <c r="C22" t="s">
        <v>47</v>
      </c>
      <c r="D22" t="str">
        <f>"43-262"</f>
        <v>43-262</v>
      </c>
      <c r="E22" t="s">
        <v>48</v>
      </c>
    </row>
    <row r="23" spans="1:5" x14ac:dyDescent="0.25">
      <c r="A23">
        <v>21</v>
      </c>
      <c r="B23" t="s">
        <v>49</v>
      </c>
      <c r="C23" t="s">
        <v>50</v>
      </c>
      <c r="D23" t="str">
        <f>"43-200"</f>
        <v>43-200</v>
      </c>
      <c r="E23" t="str">
        <f>"Pszczyna"</f>
        <v>Pszczyna</v>
      </c>
    </row>
    <row r="24" spans="1:5" x14ac:dyDescent="0.25">
      <c r="A24">
        <v>22</v>
      </c>
      <c r="B24" t="s">
        <v>51</v>
      </c>
      <c r="C24" t="s">
        <v>52</v>
      </c>
      <c r="D24" t="str">
        <f>"43-245"</f>
        <v>43-245</v>
      </c>
      <c r="E24" t="str">
        <f>"Studzionka"</f>
        <v>Studzionka</v>
      </c>
    </row>
    <row r="25" spans="1:5" x14ac:dyDescent="0.25">
      <c r="A25">
        <v>23</v>
      </c>
      <c r="B25" t="s">
        <v>53</v>
      </c>
      <c r="C25" t="s">
        <v>54</v>
      </c>
      <c r="D25" t="str">
        <f>"43-229"</f>
        <v>43-229</v>
      </c>
      <c r="E25" t="str">
        <f>"Ćwiklice"</f>
        <v>Ćwiklice</v>
      </c>
    </row>
    <row r="26" spans="1:5" x14ac:dyDescent="0.25">
      <c r="A26">
        <v>24</v>
      </c>
      <c r="B26" t="s">
        <v>55</v>
      </c>
      <c r="C26" t="s">
        <v>56</v>
      </c>
      <c r="D26" t="str">
        <f>"43-262"</f>
        <v>43-262</v>
      </c>
      <c r="E26" t="str">
        <f>"Kobielice"</f>
        <v>Kobielice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Uprawnienia przewozowe_20210901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Zdrowak</dc:creator>
  <cp:lastModifiedBy>Jadwiga Zdrowak</cp:lastModifiedBy>
  <dcterms:created xsi:type="dcterms:W3CDTF">2021-09-01T12:17:29Z</dcterms:created>
  <dcterms:modified xsi:type="dcterms:W3CDTF">2021-09-01T12:22:11Z</dcterms:modified>
</cp:coreProperties>
</file>