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drowak.Jadwiga\Desktop\"/>
    </mc:Choice>
  </mc:AlternateContent>
  <bookViews>
    <workbookView xWindow="0" yWindow="0" windowWidth="28800" windowHeight="11475"/>
  </bookViews>
  <sheets>
    <sheet name="Uprawnienia przewozowe_20210820" sheetId="1" r:id="rId1"/>
  </sheets>
  <calcPr calcId="152511"/>
</workbook>
</file>

<file path=xl/calcChain.xml><?xml version="1.0" encoding="utf-8"?>
<calcChain xmlns="http://schemas.openxmlformats.org/spreadsheetml/2006/main">
  <c r="D3" i="1" l="1"/>
  <c r="E3" i="1"/>
  <c r="D4" i="1"/>
  <c r="D5" i="1"/>
  <c r="E5" i="1"/>
  <c r="D6" i="1"/>
  <c r="E6" i="1"/>
  <c r="D7" i="1"/>
  <c r="D8" i="1"/>
  <c r="E8" i="1"/>
  <c r="D9" i="1"/>
  <c r="E9" i="1"/>
  <c r="D10" i="1"/>
  <c r="E10" i="1"/>
  <c r="D11" i="1"/>
  <c r="D12" i="1"/>
  <c r="E12" i="1"/>
  <c r="D13" i="1"/>
  <c r="E13" i="1"/>
  <c r="D14" i="1"/>
  <c r="E14" i="1"/>
  <c r="D15" i="1"/>
  <c r="D16" i="1"/>
  <c r="D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D27" i="1"/>
  <c r="E27" i="1"/>
  <c r="D28" i="1"/>
  <c r="E28" i="1"/>
  <c r="D29" i="1"/>
  <c r="E29" i="1"/>
  <c r="D30" i="1"/>
  <c r="E30" i="1"/>
  <c r="D31" i="1"/>
  <c r="E31" i="1"/>
  <c r="D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</calcChain>
</file>

<file path=xl/sharedStrings.xml><?xml version="1.0" encoding="utf-8"?>
<sst xmlns="http://schemas.openxmlformats.org/spreadsheetml/2006/main" count="129" uniqueCount="125">
  <si>
    <t>Lp.</t>
  </si>
  <si>
    <t>Nazwa firmy</t>
  </si>
  <si>
    <t>Adres</t>
  </si>
  <si>
    <t>Kod pocztowy</t>
  </si>
  <si>
    <t>Miejscowość</t>
  </si>
  <si>
    <t>JK TRANS  SŁAWOMIR  JANKOWSKI</t>
  </si>
  <si>
    <t>ul. Leśna 15a</t>
  </si>
  <si>
    <t>TRANSMAR II SPÓŁKA Z OGRANICZONĄ ODPOWIEDZIALNOŚCIĄ</t>
  </si>
  <si>
    <t>ul. Zagajniki 21</t>
  </si>
  <si>
    <t>Studzienice</t>
  </si>
  <si>
    <t>Kionka Michał Usługi Transportowe</t>
  </si>
  <si>
    <t>ul. Ziołowa 2</t>
  </si>
  <si>
    <t>TRANS-KRUSZ SPÓŁKA Z OGRANICZONĄ ODPOWIEDZIALNOŚCIĄ SPÓŁKA KOMANDYTOWA</t>
  </si>
  <si>
    <t>ul. Rybnicka 6</t>
  </si>
  <si>
    <t>Zieleźnik Zenon Zakład Handlowo-Usługowo-Produkcyjny ZEMAR""</t>
  </si>
  <si>
    <t>ul. Wilcza 25</t>
  </si>
  <si>
    <t>BAW-TRANS SPÓŁKA Z OGRANICZONĄ ODPOWIEDZIALNOŚCIĄ</t>
  </si>
  <si>
    <t>ul. Partyzantów 27</t>
  </si>
  <si>
    <t>INTER- NAFT TRANSPORT SPÓŁKA Z OGRANICZONĄ ODPOWIEDZIALNOŚCIĄ</t>
  </si>
  <si>
    <t>ul. Wodzisławska 2</t>
  </si>
  <si>
    <t>Ewelina Górka - Domalewska PERFECT""</t>
  </si>
  <si>
    <t>ul. Wiejska 15</t>
  </si>
  <si>
    <t>Przedsiębiorstwo Handlowo-Usługowe MM Trans Joanna Skrzypczyk</t>
  </si>
  <si>
    <t>ul. Zawadzkiego 162a</t>
  </si>
  <si>
    <t>Rudołtowice</t>
  </si>
  <si>
    <t>Przedsiębiorstwo Wielobranżowe SANCO" Józef Sanocki"</t>
  </si>
  <si>
    <t>ul. Miodowa 157a</t>
  </si>
  <si>
    <t>PW METKOM SPÓŁKA Z OGRANICZONĄ ODPOWIEDZIALNOŚCIĄ SPÓŁKA KOMANDYTOWA</t>
  </si>
  <si>
    <t>ul. Gajowa 17</t>
  </si>
  <si>
    <t>A&amp;S TRANSPORT MIĘDZYNARODOWY I SPEDYCJA SPÓŁKA Z OGRANICZONĄ ODPOWIEDZIALNOŚCIĄ</t>
  </si>
  <si>
    <t>ul. Topolowa 89</t>
  </si>
  <si>
    <t>WOJCIECH ROJCZYK F.H.U. RAZ DWA</t>
  </si>
  <si>
    <t>ul. Źródlana 3c</t>
  </si>
  <si>
    <t>Goczałkowice-Zdrój</t>
  </si>
  <si>
    <t>WOWRA CZESŁAW Przedsiębiorstwo Robót  Drogowo-Mostowych PREFDRÓG</t>
  </si>
  <si>
    <t>ul. Graniczna 5</t>
  </si>
  <si>
    <t>Radostowice</t>
  </si>
  <si>
    <t>MARCOTRANS USŁUGI TRANSPORTOWE MAREK MODZELEWSKI</t>
  </si>
  <si>
    <t>ul. Żytnia 22</t>
  </si>
  <si>
    <t>Jarząbkowice</t>
  </si>
  <si>
    <t>Adam Orszulik Firma Handlowo - Usługowa ORDEX</t>
  </si>
  <si>
    <t>ul. Poprzeczna 30</t>
  </si>
  <si>
    <t>Marek Kołodziejczyk Marko - Trans</t>
  </si>
  <si>
    <t>ul. Szkolna 19</t>
  </si>
  <si>
    <t>PPHU Leszek Knapik</t>
  </si>
  <si>
    <t>ul. Narcyzów 11</t>
  </si>
  <si>
    <t>TAMIR SPÓŁKA JAWNA  T. I M. KUŚNIERZ</t>
  </si>
  <si>
    <t>ul. Cieszyńska 31</t>
  </si>
  <si>
    <t>Usługi Transportowe Krzysztof  Korus</t>
  </si>
  <si>
    <t>ul. 1 Maja 28</t>
  </si>
  <si>
    <t>F.U.H. KONIECZNY" Krzysztof Konieczny"</t>
  </si>
  <si>
    <t>ul. Wiejska 28</t>
  </si>
  <si>
    <t>Przedsiębiorstwo Wielobranżowe STO - MAR" Stosio Ryszard"</t>
  </si>
  <si>
    <t>ul. Miodowa 80</t>
  </si>
  <si>
    <t>Balcarek Wojciech Przedsiębiorstwo Handlowo-Usługowe SCANTRANS""</t>
  </si>
  <si>
    <t>ul. Kombatantów 5</t>
  </si>
  <si>
    <t>GAZ TRANSPORT POLSKA SPÓŁKA Z OGRANICZONĄ ODPOWIEDZIALNOŚCIĄ</t>
  </si>
  <si>
    <t>ul. Grzebłowiec 34</t>
  </si>
  <si>
    <t>ZAKŁAD ROBÓT REKULTYWACYJNYCH  SORT  SPÓŁKA Z OGRANICZONĄ ODPOWIEDZIALNOŚCIĄ</t>
  </si>
  <si>
    <t>ul. Księża 10A</t>
  </si>
  <si>
    <t>PIECH-BUD PIECH ZENON</t>
  </si>
  <si>
    <t>ul. Jana Matejki 21</t>
  </si>
  <si>
    <t>Spyra Józef Usługi Transportowe</t>
  </si>
  <si>
    <t>ul.gen. Sikorskiego 3</t>
  </si>
  <si>
    <t>Usługi Transportowe Wadas Ludwik</t>
  </si>
  <si>
    <t>ul. Leśna 5/2</t>
  </si>
  <si>
    <t>WRONA  PIOTR  USŁUGI TRANSPORTOWE</t>
  </si>
  <si>
    <t>ul. Polne Domy 50</t>
  </si>
  <si>
    <t>BORIM PALIWA SPÓŁKA Z OGRANICZONĄ ODPOWIEDZIALNOŚCIĄ</t>
  </si>
  <si>
    <t>ul. Jaskółek 12 L</t>
  </si>
  <si>
    <t>BRZANA TADEUSZ F.U. BRZANA</t>
  </si>
  <si>
    <t>ul. Kościuszki 3</t>
  </si>
  <si>
    <t>Usługi Transportowe Szymon Lukasek</t>
  </si>
  <si>
    <t>ul. Grabowa 54</t>
  </si>
  <si>
    <t>CZERNECKI-GROUP SPÓŁKA Z OGRANICZONĄ ODPOWIEDZIALNOŚCIĄ</t>
  </si>
  <si>
    <t>ul. Sznelowiec 2</t>
  </si>
  <si>
    <t>USŁUGI TRANSPORTOWE STEBLIK - TRANS   STANISŁAW STEBEL</t>
  </si>
  <si>
    <t>uL. Cegielniana 12</t>
  </si>
  <si>
    <t>LEON-BET  LESZEK GAWĘDA</t>
  </si>
  <si>
    <t>ul. Piękna 50</t>
  </si>
  <si>
    <t>Zbigniew Jakielaszek Transport Spedycja Handel</t>
  </si>
  <si>
    <t>ul. Rodzinna 36</t>
  </si>
  <si>
    <t>RÓWNICKI WŁODZIMIERZ  MIKI-TRANS""</t>
  </si>
  <si>
    <t>uL. Władysława Łokietka 23/2</t>
  </si>
  <si>
    <t>CLEAR.COM Spółka z ograniczoną odpowiedzialnością Spółka Komandytowa</t>
  </si>
  <si>
    <t>ul. Piaskowa 18</t>
  </si>
  <si>
    <t>KOZUBEK ANDRZEJ  KOZ-BI" USŁUGI TRANSPORTOWE"</t>
  </si>
  <si>
    <t>ul. Brzozowa 35</t>
  </si>
  <si>
    <t>Przedsiębiorstwo Wielobranżowe Patrycjusz Rygiewicz</t>
  </si>
  <si>
    <t>ul. Kościelna 63</t>
  </si>
  <si>
    <t>MPM Trans Grzonka Mateusz</t>
  </si>
  <si>
    <t>ul. Kwiatowa 11</t>
  </si>
  <si>
    <t>KRZYSZTOF ROSZKOWSKI</t>
  </si>
  <si>
    <t>ul. Krótka 6</t>
  </si>
  <si>
    <t>REGBUD PIOTR PYRCIK</t>
  </si>
  <si>
    <t>ul. Poprzeczna 24</t>
  </si>
  <si>
    <t>Mateusz Nowożyn</t>
  </si>
  <si>
    <t>ul. Drozdów 6</t>
  </si>
  <si>
    <t>KAMIL MATUSZCZYK  TRANSPORT</t>
  </si>
  <si>
    <t>ul. Wolności 36</t>
  </si>
  <si>
    <t>Greenix  PAWEŁ SOSNA</t>
  </si>
  <si>
    <t>ul. Janygowiec 19</t>
  </si>
  <si>
    <t>AM TRANSPORT  PITLOK ANETA</t>
  </si>
  <si>
    <t>ul. Piastowska 13</t>
  </si>
  <si>
    <t>ECCOSILESIAWOOD SPÓŁKA Z OGRANICZONĄ ODPOWIEDZIALNOŚCIĄ</t>
  </si>
  <si>
    <t>ul. Rybnicka 13</t>
  </si>
  <si>
    <t>CARPLESS ZBIGNIEW BUCZKOWSKI</t>
  </si>
  <si>
    <t>uL. ks. bp. H. Bednorza 17/6</t>
  </si>
  <si>
    <t>Przemysław Kwiatek Wielobranżowy Zakład Usług Komunalnych EKO PLUS</t>
  </si>
  <si>
    <t>ul. Topolowa 9</t>
  </si>
  <si>
    <t>PS TRANS Paweł Szendzielorz</t>
  </si>
  <si>
    <t>ul. Zbożowa 4</t>
  </si>
  <si>
    <t>KAZBUD" SPÓŁKA Z OGRANICZONĄ ODPOWIEDZIALNOŚCIĄ"</t>
  </si>
  <si>
    <t>ul. Pszczyńska 39</t>
  </si>
  <si>
    <t>Przedsiębiorstwo Handlowo Usługowe TIM Tomasz Nowaczyk</t>
  </si>
  <si>
    <t>ul. Aleksandra Zawadzkiego 4</t>
  </si>
  <si>
    <t>Gospodarstwo Rolne Andrzej Paszek</t>
  </si>
  <si>
    <t>ul. Wiejska 85</t>
  </si>
  <si>
    <t>Przedsiębiorstwo Wielobranżowe SEKMAR Spółka z ograniczoną odpowiedzialnością</t>
  </si>
  <si>
    <t>ul. Akacjowa 2</t>
  </si>
  <si>
    <t>Mateusz Komraus Firma Handlowo-Usługowa  TRANS-KOM</t>
  </si>
  <si>
    <t>ul. Dąbrowa 23</t>
  </si>
  <si>
    <t>Wiktorczyk Tomasz Warsztat Stolarski</t>
  </si>
  <si>
    <t>ul. Bielska 29</t>
  </si>
  <si>
    <t>Zezwolenia na wykonywanie zawodu przewoźnika drogowego w zakresie krajowego przewozu rzeczy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</si>
</sst>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4"/>
      <color rgb="FF7030A0"/>
      <name val="Czcionka tekstu podstawowego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18" fillId="0" borderId="0" xfId="0" applyFont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abSelected="1" workbookViewId="0">
      <selection activeCell="I9" sqref="I9"/>
    </sheetView>
  </sheetViews>
  <sheetFormatPr defaultRowHeight="15"/>
  <cols>
    <col min="1" max="1" width="5.5703125" customWidth="1"/>
    <col min="2" max="2" width="87" customWidth="1"/>
    <col min="3" max="3" width="23.140625" customWidth="1"/>
    <col min="4" max="4" width="18.7109375" customWidth="1"/>
  </cols>
  <sheetData>
    <row r="1" spans="1:5" ht="18">
      <c r="A1" s="1" t="s">
        <v>124</v>
      </c>
    </row>
    <row r="2" spans="1:5">
      <c r="A2" t="s">
        <v>0</v>
      </c>
      <c r="B2" t="s">
        <v>1</v>
      </c>
      <c r="C2" t="s">
        <v>2</v>
      </c>
      <c r="D2" t="s">
        <v>3</v>
      </c>
      <c r="E2" t="s">
        <v>4</v>
      </c>
    </row>
    <row r="3" spans="1:5">
      <c r="A3">
        <v>1</v>
      </c>
      <c r="B3" t="s">
        <v>5</v>
      </c>
      <c r="C3" t="s">
        <v>6</v>
      </c>
      <c r="D3" t="str">
        <f>"43-200"</f>
        <v>43-200</v>
      </c>
      <c r="E3" t="str">
        <f>"Pszczyna"</f>
        <v>Pszczyna</v>
      </c>
    </row>
    <row r="4" spans="1:5">
      <c r="A4">
        <v>2</v>
      </c>
      <c r="B4" t="s">
        <v>7</v>
      </c>
      <c r="C4" t="s">
        <v>8</v>
      </c>
      <c r="D4" t="str">
        <f>"43-215"</f>
        <v>43-215</v>
      </c>
      <c r="E4" t="s">
        <v>9</v>
      </c>
    </row>
    <row r="5" spans="1:5">
      <c r="A5">
        <v>3</v>
      </c>
      <c r="B5" t="s">
        <v>10</v>
      </c>
      <c r="C5" t="s">
        <v>11</v>
      </c>
      <c r="D5" t="str">
        <f>"43-200"</f>
        <v>43-200</v>
      </c>
      <c r="E5" t="str">
        <f>"Pszczyna"</f>
        <v>Pszczyna</v>
      </c>
    </row>
    <row r="6" spans="1:5">
      <c r="A6">
        <v>4</v>
      </c>
      <c r="B6" t="s">
        <v>12</v>
      </c>
      <c r="C6" t="s">
        <v>13</v>
      </c>
      <c r="D6" t="str">
        <f>"43-200"</f>
        <v>43-200</v>
      </c>
      <c r="E6" t="str">
        <f>"Pszczyna"</f>
        <v>Pszczyna</v>
      </c>
    </row>
    <row r="7" spans="1:5">
      <c r="A7">
        <v>5</v>
      </c>
      <c r="B7" t="s">
        <v>14</v>
      </c>
      <c r="C7" t="s">
        <v>15</v>
      </c>
      <c r="D7" t="str">
        <f>"43-215"</f>
        <v>43-215</v>
      </c>
      <c r="E7" t="s">
        <v>9</v>
      </c>
    </row>
    <row r="8" spans="1:5">
      <c r="A8">
        <v>6</v>
      </c>
      <c r="B8" t="s">
        <v>16</v>
      </c>
      <c r="C8" t="s">
        <v>17</v>
      </c>
      <c r="D8" t="str">
        <f>"43-200"</f>
        <v>43-200</v>
      </c>
      <c r="E8" t="str">
        <f>"Pszczyna"</f>
        <v>Pszczyna</v>
      </c>
    </row>
    <row r="9" spans="1:5">
      <c r="A9">
        <v>7</v>
      </c>
      <c r="B9" t="s">
        <v>18</v>
      </c>
      <c r="C9" t="s">
        <v>19</v>
      </c>
      <c r="D9" t="str">
        <f>"43-200"</f>
        <v>43-200</v>
      </c>
      <c r="E9" t="str">
        <f>"Pszczyna"</f>
        <v>Pszczyna</v>
      </c>
    </row>
    <row r="10" spans="1:5">
      <c r="A10">
        <v>8</v>
      </c>
      <c r="B10" t="s">
        <v>20</v>
      </c>
      <c r="C10" t="s">
        <v>21</v>
      </c>
      <c r="D10" t="str">
        <f>"43-241"</f>
        <v>43-241</v>
      </c>
      <c r="E10" t="str">
        <f>"Łąka"</f>
        <v>Łąka</v>
      </c>
    </row>
    <row r="11" spans="1:5">
      <c r="A11">
        <v>9</v>
      </c>
      <c r="B11" t="s">
        <v>22</v>
      </c>
      <c r="C11" t="s">
        <v>23</v>
      </c>
      <c r="D11" t="str">
        <f>"43-229"</f>
        <v>43-229</v>
      </c>
      <c r="E11" t="s">
        <v>24</v>
      </c>
    </row>
    <row r="12" spans="1:5">
      <c r="A12">
        <v>10</v>
      </c>
      <c r="B12" t="s">
        <v>25</v>
      </c>
      <c r="C12" t="s">
        <v>26</v>
      </c>
      <c r="D12" t="str">
        <f>"43-227"</f>
        <v>43-227</v>
      </c>
      <c r="E12" t="str">
        <f>"Frydek"</f>
        <v>Frydek</v>
      </c>
    </row>
    <row r="13" spans="1:5">
      <c r="A13">
        <v>11</v>
      </c>
      <c r="B13" t="s">
        <v>27</v>
      </c>
      <c r="C13" t="s">
        <v>28</v>
      </c>
      <c r="D13" t="str">
        <f>"43-254"</f>
        <v>43-254</v>
      </c>
      <c r="E13" t="str">
        <f>"Warszowice"</f>
        <v>Warszowice</v>
      </c>
    </row>
    <row r="14" spans="1:5">
      <c r="A14">
        <v>12</v>
      </c>
      <c r="B14" t="s">
        <v>29</v>
      </c>
      <c r="C14" t="s">
        <v>30</v>
      </c>
      <c r="D14" t="str">
        <f>"43-227"</f>
        <v>43-227</v>
      </c>
      <c r="E14" t="str">
        <f>"Góra"</f>
        <v>Góra</v>
      </c>
    </row>
    <row r="15" spans="1:5">
      <c r="A15">
        <v>13</v>
      </c>
      <c r="B15" t="s">
        <v>31</v>
      </c>
      <c r="C15" t="s">
        <v>32</v>
      </c>
      <c r="D15" t="str">
        <f>"43-230"</f>
        <v>43-230</v>
      </c>
      <c r="E15" t="s">
        <v>33</v>
      </c>
    </row>
    <row r="16" spans="1:5">
      <c r="A16">
        <v>14</v>
      </c>
      <c r="B16" t="s">
        <v>34</v>
      </c>
      <c r="C16" t="s">
        <v>35</v>
      </c>
      <c r="D16" t="str">
        <f>"43-262"</f>
        <v>43-262</v>
      </c>
      <c r="E16" t="s">
        <v>36</v>
      </c>
    </row>
    <row r="17" spans="1:5">
      <c r="A17">
        <v>15</v>
      </c>
      <c r="B17" t="s">
        <v>37</v>
      </c>
      <c r="C17" t="s">
        <v>38</v>
      </c>
      <c r="D17" t="str">
        <f>"43-252"</f>
        <v>43-252</v>
      </c>
      <c r="E17" t="s">
        <v>39</v>
      </c>
    </row>
    <row r="18" spans="1:5">
      <c r="A18">
        <v>16</v>
      </c>
      <c r="B18" t="s">
        <v>40</v>
      </c>
      <c r="C18" t="s">
        <v>41</v>
      </c>
      <c r="D18" t="str">
        <f>"43-267"</f>
        <v>43-267</v>
      </c>
      <c r="E18" t="str">
        <f>"Suszec"</f>
        <v>Suszec</v>
      </c>
    </row>
    <row r="19" spans="1:5">
      <c r="A19">
        <v>17</v>
      </c>
      <c r="B19" t="s">
        <v>42</v>
      </c>
      <c r="C19" t="s">
        <v>43</v>
      </c>
      <c r="D19" t="str">
        <f>"43-250"</f>
        <v>43-250</v>
      </c>
      <c r="E19" t="str">
        <f>"Pawłowice"</f>
        <v>Pawłowice</v>
      </c>
    </row>
    <row r="20" spans="1:5">
      <c r="A20">
        <v>18</v>
      </c>
      <c r="B20" t="s">
        <v>44</v>
      </c>
      <c r="C20" t="s">
        <v>45</v>
      </c>
      <c r="D20" t="str">
        <f>"43-200"</f>
        <v>43-200</v>
      </c>
      <c r="E20" t="str">
        <f>"Pszczyna"</f>
        <v>Pszczyna</v>
      </c>
    </row>
    <row r="21" spans="1:5">
      <c r="A21">
        <v>19</v>
      </c>
      <c r="B21" t="s">
        <v>46</v>
      </c>
      <c r="C21" t="s">
        <v>47</v>
      </c>
      <c r="D21" t="str">
        <f>"43-200"</f>
        <v>43-200</v>
      </c>
      <c r="E21" t="str">
        <f>"Pszczyna"</f>
        <v>Pszczyna</v>
      </c>
    </row>
    <row r="22" spans="1:5">
      <c r="A22">
        <v>20</v>
      </c>
      <c r="B22" t="s">
        <v>48</v>
      </c>
      <c r="C22" t="s">
        <v>49</v>
      </c>
      <c r="D22" t="str">
        <f>"43-250"</f>
        <v>43-250</v>
      </c>
      <c r="E22" t="str">
        <f>"Pawłowice"</f>
        <v>Pawłowice</v>
      </c>
    </row>
    <row r="23" spans="1:5">
      <c r="A23">
        <v>21</v>
      </c>
      <c r="B23" t="s">
        <v>50</v>
      </c>
      <c r="C23" t="s">
        <v>51</v>
      </c>
      <c r="D23" t="str">
        <f>"43-227"</f>
        <v>43-227</v>
      </c>
      <c r="E23" t="str">
        <f>"Gilowice"</f>
        <v>Gilowice</v>
      </c>
    </row>
    <row r="24" spans="1:5">
      <c r="A24">
        <v>22</v>
      </c>
      <c r="B24" t="s">
        <v>52</v>
      </c>
      <c r="C24" t="s">
        <v>53</v>
      </c>
      <c r="D24" t="str">
        <f>"43-227"</f>
        <v>43-227</v>
      </c>
      <c r="E24" t="str">
        <f>"Frydek"</f>
        <v>Frydek</v>
      </c>
    </row>
    <row r="25" spans="1:5">
      <c r="A25">
        <v>23</v>
      </c>
      <c r="B25" t="s">
        <v>54</v>
      </c>
      <c r="C25" t="s">
        <v>55</v>
      </c>
      <c r="D25" t="str">
        <f>"43-229"</f>
        <v>43-229</v>
      </c>
      <c r="E25" t="str">
        <f>"Ćwiklice"</f>
        <v>Ćwiklice</v>
      </c>
    </row>
    <row r="26" spans="1:5">
      <c r="A26">
        <v>24</v>
      </c>
      <c r="B26" t="s">
        <v>56</v>
      </c>
      <c r="C26" t="s">
        <v>57</v>
      </c>
      <c r="D26" t="str">
        <f>"43-230"</f>
        <v>43-230</v>
      </c>
      <c r="E26" t="s">
        <v>33</v>
      </c>
    </row>
    <row r="27" spans="1:5">
      <c r="A27">
        <v>25</v>
      </c>
      <c r="B27" t="s">
        <v>58</v>
      </c>
      <c r="C27" t="s">
        <v>59</v>
      </c>
      <c r="D27" t="str">
        <f>"43-227"</f>
        <v>43-227</v>
      </c>
      <c r="E27" t="str">
        <f>"Grzawa"</f>
        <v>Grzawa</v>
      </c>
    </row>
    <row r="28" spans="1:5">
      <c r="A28">
        <v>26</v>
      </c>
      <c r="B28" t="s">
        <v>60</v>
      </c>
      <c r="C28" t="s">
        <v>61</v>
      </c>
      <c r="D28" t="str">
        <f>"43-200"</f>
        <v>43-200</v>
      </c>
      <c r="E28" t="str">
        <f>"Pszczyna"</f>
        <v>Pszczyna</v>
      </c>
    </row>
    <row r="29" spans="1:5">
      <c r="A29">
        <v>27</v>
      </c>
      <c r="B29" t="s">
        <v>62</v>
      </c>
      <c r="C29" t="s">
        <v>63</v>
      </c>
      <c r="D29" t="str">
        <f>"43-229"</f>
        <v>43-229</v>
      </c>
      <c r="E29" t="str">
        <f>"Ćwiklice"</f>
        <v>Ćwiklice</v>
      </c>
    </row>
    <row r="30" spans="1:5">
      <c r="A30">
        <v>28</v>
      </c>
      <c r="B30" t="s">
        <v>64</v>
      </c>
      <c r="C30" t="s">
        <v>65</v>
      </c>
      <c r="D30" t="str">
        <f>"43-225"</f>
        <v>43-225</v>
      </c>
      <c r="E30" t="str">
        <f>"Wola"</f>
        <v>Wola</v>
      </c>
    </row>
    <row r="31" spans="1:5">
      <c r="A31">
        <v>29</v>
      </c>
      <c r="B31" t="s">
        <v>66</v>
      </c>
      <c r="C31" t="s">
        <v>67</v>
      </c>
      <c r="D31" t="str">
        <f>"43-200"</f>
        <v>43-200</v>
      </c>
      <c r="E31" t="str">
        <f>"Pszczyna"</f>
        <v>Pszczyna</v>
      </c>
    </row>
    <row r="32" spans="1:5">
      <c r="A32">
        <v>30</v>
      </c>
      <c r="B32" t="s">
        <v>68</v>
      </c>
      <c r="C32" t="s">
        <v>69</v>
      </c>
      <c r="D32" t="str">
        <f>"43-215"</f>
        <v>43-215</v>
      </c>
      <c r="E32" t="s">
        <v>9</v>
      </c>
    </row>
    <row r="33" spans="1:5">
      <c r="A33">
        <v>31</v>
      </c>
      <c r="B33" t="s">
        <v>70</v>
      </c>
      <c r="C33" t="s">
        <v>71</v>
      </c>
      <c r="D33" t="str">
        <f>"43-254"</f>
        <v>43-254</v>
      </c>
      <c r="E33" t="str">
        <f>"Krzyżowice"</f>
        <v>Krzyżowice</v>
      </c>
    </row>
    <row r="34" spans="1:5">
      <c r="A34">
        <v>32</v>
      </c>
      <c r="B34" t="s">
        <v>72</v>
      </c>
      <c r="C34" t="s">
        <v>73</v>
      </c>
      <c r="D34" t="str">
        <f>"43-215"</f>
        <v>43-215</v>
      </c>
      <c r="E34" t="str">
        <f>"Jankowice"</f>
        <v>Jankowice</v>
      </c>
    </row>
    <row r="35" spans="1:5">
      <c r="A35">
        <v>33</v>
      </c>
      <c r="B35" t="s">
        <v>74</v>
      </c>
      <c r="C35" t="s">
        <v>75</v>
      </c>
      <c r="D35" t="str">
        <f>"43-200"</f>
        <v>43-200</v>
      </c>
      <c r="E35" t="str">
        <f>"Pszczyna"</f>
        <v>Pszczyna</v>
      </c>
    </row>
    <row r="36" spans="1:5">
      <c r="A36">
        <v>34</v>
      </c>
      <c r="B36" t="s">
        <v>76</v>
      </c>
      <c r="C36" t="s">
        <v>77</v>
      </c>
      <c r="D36" t="str">
        <f>"43-267"</f>
        <v>43-267</v>
      </c>
      <c r="E36" t="str">
        <f>"Suszec"</f>
        <v>Suszec</v>
      </c>
    </row>
    <row r="37" spans="1:5">
      <c r="A37">
        <v>35</v>
      </c>
      <c r="B37" t="s">
        <v>78</v>
      </c>
      <c r="C37" t="s">
        <v>79</v>
      </c>
      <c r="D37" t="str">
        <f>"43-200"</f>
        <v>43-200</v>
      </c>
      <c r="E37" t="str">
        <f>"Pszczyna"</f>
        <v>Pszczyna</v>
      </c>
    </row>
    <row r="38" spans="1:5">
      <c r="A38">
        <v>36</v>
      </c>
      <c r="B38" t="s">
        <v>80</v>
      </c>
      <c r="C38" t="s">
        <v>81</v>
      </c>
      <c r="D38" t="str">
        <f>"43-210"</f>
        <v>43-210</v>
      </c>
      <c r="E38" t="str">
        <f>"Kobiór"</f>
        <v>Kobiór</v>
      </c>
    </row>
    <row r="39" spans="1:5">
      <c r="A39">
        <v>37</v>
      </c>
      <c r="B39" t="s">
        <v>82</v>
      </c>
      <c r="C39" t="s">
        <v>83</v>
      </c>
      <c r="D39" t="str">
        <f>"43-200"</f>
        <v>43-200</v>
      </c>
      <c r="E39" t="str">
        <f>"Pszczyna"</f>
        <v>Pszczyna</v>
      </c>
    </row>
    <row r="40" spans="1:5">
      <c r="A40">
        <v>38</v>
      </c>
      <c r="B40" t="s">
        <v>84</v>
      </c>
      <c r="C40" t="s">
        <v>85</v>
      </c>
      <c r="D40" t="str">
        <f>"43-215"</f>
        <v>43-215</v>
      </c>
      <c r="E40" t="str">
        <f>"Jankowice"</f>
        <v>Jankowice</v>
      </c>
    </row>
    <row r="41" spans="1:5">
      <c r="A41">
        <v>39</v>
      </c>
      <c r="B41" t="s">
        <v>86</v>
      </c>
      <c r="C41" t="s">
        <v>87</v>
      </c>
      <c r="D41" t="str">
        <f>"43-230"</f>
        <v>43-230</v>
      </c>
      <c r="E41" t="s">
        <v>33</v>
      </c>
    </row>
    <row r="42" spans="1:5">
      <c r="A42">
        <v>40</v>
      </c>
      <c r="B42" t="s">
        <v>88</v>
      </c>
      <c r="C42" t="s">
        <v>89</v>
      </c>
      <c r="D42" t="str">
        <f>"43-254"</f>
        <v>43-254</v>
      </c>
      <c r="E42" t="str">
        <f>"Warszowice"</f>
        <v>Warszowice</v>
      </c>
    </row>
    <row r="43" spans="1:5">
      <c r="A43">
        <v>41</v>
      </c>
      <c r="B43" t="s">
        <v>90</v>
      </c>
      <c r="C43" t="s">
        <v>91</v>
      </c>
      <c r="D43" t="str">
        <f>"43-210"</f>
        <v>43-210</v>
      </c>
      <c r="E43" t="str">
        <f>"Kobiór"</f>
        <v>Kobiór</v>
      </c>
    </row>
    <row r="44" spans="1:5">
      <c r="A44">
        <v>42</v>
      </c>
      <c r="B44" t="s">
        <v>92</v>
      </c>
      <c r="C44" t="s">
        <v>93</v>
      </c>
      <c r="D44" t="str">
        <f>"43-225"</f>
        <v>43-225</v>
      </c>
      <c r="E44" t="str">
        <f>"Wola"</f>
        <v>Wola</v>
      </c>
    </row>
    <row r="45" spans="1:5">
      <c r="A45">
        <v>43</v>
      </c>
      <c r="B45" t="s">
        <v>94</v>
      </c>
      <c r="C45" t="s">
        <v>95</v>
      </c>
      <c r="D45" t="str">
        <f>"43-254"</f>
        <v>43-254</v>
      </c>
      <c r="E45" t="str">
        <f>"Warszowice"</f>
        <v>Warszowice</v>
      </c>
    </row>
    <row r="46" spans="1:5">
      <c r="A46">
        <v>44</v>
      </c>
      <c r="B46" t="s">
        <v>96</v>
      </c>
      <c r="C46" t="s">
        <v>97</v>
      </c>
      <c r="D46" t="str">
        <f>"43-200"</f>
        <v>43-200</v>
      </c>
      <c r="E46" t="str">
        <f>"Pszczyna"</f>
        <v>Pszczyna</v>
      </c>
    </row>
    <row r="47" spans="1:5">
      <c r="A47">
        <v>45</v>
      </c>
      <c r="B47" t="s">
        <v>98</v>
      </c>
      <c r="C47" t="s">
        <v>99</v>
      </c>
      <c r="D47" t="str">
        <f>"43-211"</f>
        <v>43-211</v>
      </c>
      <c r="E47" t="str">
        <f>"Piasek"</f>
        <v>Piasek</v>
      </c>
    </row>
    <row r="48" spans="1:5">
      <c r="A48">
        <v>46</v>
      </c>
      <c r="B48" t="s">
        <v>100</v>
      </c>
      <c r="C48" t="s">
        <v>101</v>
      </c>
      <c r="D48" t="str">
        <f>"43-227"</f>
        <v>43-227</v>
      </c>
      <c r="E48" t="str">
        <f>"Miedźna"</f>
        <v>Miedźna</v>
      </c>
    </row>
    <row r="49" spans="1:5">
      <c r="A49">
        <v>47</v>
      </c>
      <c r="B49" t="s">
        <v>102</v>
      </c>
      <c r="C49" t="s">
        <v>103</v>
      </c>
      <c r="D49" t="str">
        <f>"43-200"</f>
        <v>43-200</v>
      </c>
      <c r="E49" t="str">
        <f>"Pszczyna"</f>
        <v>Pszczyna</v>
      </c>
    </row>
    <row r="50" spans="1:5">
      <c r="A50">
        <v>48</v>
      </c>
      <c r="B50" t="s">
        <v>104</v>
      </c>
      <c r="C50" t="s">
        <v>105</v>
      </c>
      <c r="D50" t="str">
        <f>"43-200"</f>
        <v>43-200</v>
      </c>
      <c r="E50" t="str">
        <f>"Pszczyna"</f>
        <v>Pszczyna</v>
      </c>
    </row>
    <row r="51" spans="1:5">
      <c r="A51">
        <v>49</v>
      </c>
      <c r="B51" t="s">
        <v>106</v>
      </c>
      <c r="C51" t="s">
        <v>107</v>
      </c>
      <c r="D51" t="str">
        <f>"43-200"</f>
        <v>43-200</v>
      </c>
      <c r="E51" t="str">
        <f>"Pszczyna"</f>
        <v>Pszczyna</v>
      </c>
    </row>
    <row r="52" spans="1:5">
      <c r="A52">
        <v>50</v>
      </c>
      <c r="B52" t="s">
        <v>108</v>
      </c>
      <c r="C52" t="s">
        <v>109</v>
      </c>
      <c r="D52" t="str">
        <f>"43-227"</f>
        <v>43-227</v>
      </c>
      <c r="E52" t="str">
        <f>"Góra"</f>
        <v>Góra</v>
      </c>
    </row>
    <row r="53" spans="1:5">
      <c r="A53">
        <v>51</v>
      </c>
      <c r="B53" t="s">
        <v>110</v>
      </c>
      <c r="C53" t="s">
        <v>111</v>
      </c>
      <c r="D53" t="str">
        <f>"43-262"</f>
        <v>43-262</v>
      </c>
      <c r="E53" t="str">
        <f>"Kobielice"</f>
        <v>Kobielice</v>
      </c>
    </row>
    <row r="54" spans="1:5">
      <c r="A54">
        <v>52</v>
      </c>
      <c r="B54" t="s">
        <v>112</v>
      </c>
      <c r="C54" t="s">
        <v>113</v>
      </c>
      <c r="D54" t="str">
        <f>"43-254"</f>
        <v>43-254</v>
      </c>
      <c r="E54" t="str">
        <f>"Warszowice"</f>
        <v>Warszowice</v>
      </c>
    </row>
    <row r="55" spans="1:5">
      <c r="A55">
        <v>53</v>
      </c>
      <c r="B55" t="s">
        <v>114</v>
      </c>
      <c r="C55" t="s">
        <v>115</v>
      </c>
      <c r="D55" t="str">
        <f>"43-229"</f>
        <v>43-229</v>
      </c>
      <c r="E55" t="str">
        <f>"Ćwiklice"</f>
        <v>Ćwiklice</v>
      </c>
    </row>
    <row r="56" spans="1:5">
      <c r="A56">
        <v>54</v>
      </c>
      <c r="B56" t="s">
        <v>116</v>
      </c>
      <c r="C56" t="s">
        <v>117</v>
      </c>
      <c r="D56" t="str">
        <f>"43-227"</f>
        <v>43-227</v>
      </c>
      <c r="E56" t="str">
        <f>"Miedźna"</f>
        <v>Miedźna</v>
      </c>
    </row>
    <row r="57" spans="1:5">
      <c r="A57">
        <v>55</v>
      </c>
      <c r="B57" t="s">
        <v>118</v>
      </c>
      <c r="C57" t="s">
        <v>119</v>
      </c>
      <c r="D57" t="str">
        <f>"43-267"</f>
        <v>43-267</v>
      </c>
      <c r="E57" t="str">
        <f>"Suszec"</f>
        <v>Suszec</v>
      </c>
    </row>
    <row r="58" spans="1:5">
      <c r="A58">
        <v>56</v>
      </c>
      <c r="B58" t="s">
        <v>120</v>
      </c>
      <c r="C58" t="s">
        <v>121</v>
      </c>
      <c r="D58" t="str">
        <f>"43-227"</f>
        <v>43-227</v>
      </c>
      <c r="E58" t="str">
        <f>"Góra"</f>
        <v>Góra</v>
      </c>
    </row>
    <row r="59" spans="1:5">
      <c r="A59">
        <v>57</v>
      </c>
      <c r="B59" t="s">
        <v>122</v>
      </c>
      <c r="C59" t="s">
        <v>123</v>
      </c>
      <c r="D59" t="str">
        <f>"43-200"</f>
        <v>43-200</v>
      </c>
      <c r="E59" t="str">
        <f>"Pszczyna"</f>
        <v>Pszczyna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Uprawnienia przewozowe_20210820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Jadwiga Zdrowak</dc:creator>
  <cp:lastModifiedBy>Jadwiga Zdrowak</cp:lastModifiedBy>
  <dcterms:created xsi:type="dcterms:W3CDTF">2021-08-20T07:19:29Z</dcterms:created>
  <dcterms:modified xsi:type="dcterms:W3CDTF">2021-08-20T07:21:56Z</dcterms:modified>
</cp:coreProperties>
</file>